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6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18694" sheetId="1" state="visible" r:id="rId3"/>
    <sheet name="18686" sheetId="2" state="visible" r:id="rId4"/>
    <sheet name="LOAN ELIGIBILE &amp; SCHEME AVAIL" sheetId="3" state="visible" r:id="rId5"/>
    <sheet name="CALCULATOR" sheetId="4" state="visible" r:id="rId6"/>
    <sheet name="STAMP DUTY CALCULATER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<sst xmlns="http://schemas.openxmlformats.org/spreadsheetml/2006/main" count="112" uniqueCount="44">
  <si>
    <t xml:space="preserve">DAILY BANK TRANSCATION xxx</t>
  </si>
  <si>
    <t xml:space="preserve">DAILY BRANCH LEDGER xxx</t>
  </si>
  <si>
    <t xml:space="preserve">DAILY BANK TRANSCATION  TOTAL xxx</t>
  </si>
  <si>
    <t xml:space="preserve">SL NO</t>
  </si>
  <si>
    <t xml:space="preserve">BRANCH NAME</t>
  </si>
  <si>
    <t xml:space="preserve">AMOUNT DEBIT</t>
  </si>
  <si>
    <t xml:space="preserve">AMOUNT CREDIT</t>
  </si>
  <si>
    <t xml:space="preserve">BALANCE</t>
  </si>
  <si>
    <t xml:space="preserve">DAILY BRANCH TRANSCATION  TOTAL xxx</t>
  </si>
  <si>
    <t xml:space="preserve">DIFFERENCE</t>
  </si>
  <si>
    <t xml:space="preserve">BOTH THE BALACE TO BE EQUAL WITH "-" &amp; "+"  VALUE</t>
  </si>
  <si>
    <t xml:space="preserve">*Please fill only yellow coloured Coloumns</t>
  </si>
  <si>
    <t xml:space="preserve">TOTAL</t>
  </si>
  <si>
    <t xml:space="preserve">Total consumption loan amount per borrower</t>
  </si>
  <si>
    <t xml:space="preserve">Maximum LTV ratio</t>
  </si>
  <si>
    <t xml:space="preserve">LTV amount</t>
  </si>
  <si>
    <t xml:space="preserve">TODAY GRAM RATE</t>
  </si>
  <si>
    <t xml:space="preserve">2.5 lakh</t>
  </si>
  <si>
    <t xml:space="preserve">CUSTOMER TOTAL LOAN O/S + INTEREST</t>
  </si>
  <si>
    <t xml:space="preserve">2.5 lakh to 5 lakh</t>
  </si>
  <si>
    <t xml:space="preserve">CUSTOMER NET WEIGHT O/S</t>
  </si>
  <si>
    <t xml:space="preserve">5 lakhs above</t>
  </si>
  <si>
    <t xml:space="preserve">NEW LOAN AMOUNT REQUIRED</t>
  </si>
  <si>
    <t xml:space="preserve">ELIGIBLE LTV %</t>
  </si>
  <si>
    <t xml:space="preserve">ELIGIBLE SCHEMS </t>
  </si>
  <si>
    <t xml:space="preserve">BELOW SCHEMS ARE AVAILABLE BASED ON THE PROMPT INTREST COLLECTION ON PREVIOUS LOANS</t>
  </si>
  <si>
    <t xml:space="preserve">SCHEME NAME</t>
  </si>
  <si>
    <t xml:space="preserve">RFSL BLOOM PLUS</t>
  </si>
  <si>
    <t xml:space="preserve">RFSL BLOOM STAR</t>
  </si>
  <si>
    <t xml:space="preserve">RFSL SPARK (MONTHLY)</t>
  </si>
  <si>
    <t xml:space="preserve">RFSL LIGHT PLUS (BULLET)</t>
  </si>
  <si>
    <t xml:space="preserve">RFSL LIGHT STAR (BULLET)</t>
  </si>
  <si>
    <t xml:space="preserve">RFSL LIGHT (BULLET)</t>
  </si>
  <si>
    <t xml:space="preserve">RFSL RING PLUS (BULLET)</t>
  </si>
  <si>
    <t xml:space="preserve">LTV %</t>
  </si>
  <si>
    <t xml:space="preserve">NET WEIGHT REQUIRED</t>
  </si>
  <si>
    <t xml:space="preserve">FOR NEW LOAN REQUIRED NET WEIGHT</t>
  </si>
  <si>
    <t xml:space="preserve">CUSTOMER TOTAL LOAN O/S + INTEREST + PENAL INT</t>
  </si>
  <si>
    <t xml:space="preserve">AMOUNT TO BE COLLECT</t>
  </si>
  <si>
    <t xml:space="preserve">OR</t>
  </si>
  <si>
    <t xml:space="preserve">AMOUNT</t>
  </si>
  <si>
    <t xml:space="preserve">STAMP DUTY</t>
  </si>
  <si>
    <t xml:space="preserve">TOTAL PLEDGE AMOUNT</t>
  </si>
  <si>
    <t xml:space="preserve">TOTAL AMOUNT TO CUSTOMER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</si>
</sst>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0%"/>
    <numFmt numFmtId="167" formatCode="0"/>
    <numFmt numFmtId="168" formatCode="_ * #,##0.00_ ;_ * \-#,##0.00_ ;_ * \-??_ ;_ @_ "/>
    <numFmt numFmtId="169" formatCode="_ * #,##0_ ;_ * \-#,##0_ ;_ * \-??_ ;_ @_ "/>
    <numFmt numFmtId="170" formatCode="0.00"/>
    <numFmt numFmtId="171" formatCode="0.00%"/>
    <numFmt numFmtId="172" formatCode="_ * #,##0.0_ ;_ * \-#,##0.0_ ;_ * \-??_ ;_ @_ "/>
  </numFmts>
  <fonts count="1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6"/>
      <color theme="1"/>
      <name val="Calibri"/>
      <family val="2"/>
      <charset val="1"/>
    </font>
    <font>
      <b val="true"/>
      <sz val="12"/>
      <color theme="1"/>
      <name val="Calibri"/>
      <family val="2"/>
      <charset val="1"/>
    </font>
    <font>
      <sz val="11"/>
      <name val="Calibri"/>
      <family val="2"/>
      <charset val="1"/>
    </font>
    <font>
      <b val="true"/>
      <sz val="18"/>
      <color rgb="FFFF0000"/>
      <name val="Calibri"/>
      <family val="2"/>
      <charset val="1"/>
    </font>
    <font>
      <b val="true"/>
      <sz val="11"/>
      <color rgb="FF222222"/>
      <name val="Calibri"/>
      <family val="2"/>
      <charset val="1"/>
    </font>
    <font>
      <sz val="12"/>
      <color theme="1"/>
      <name val="Calibri"/>
      <family val="2"/>
      <charset val="1"/>
    </font>
    <font>
      <b val="true"/>
      <sz val="20"/>
      <color theme="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0"/>
      <color rgb="FF006CB4"/>
      <name val="Source Sans Pro"/>
      <family val="2"/>
      <charset val="1"/>
    </font>
    <font>
      <b val="true"/>
      <sz val="14"/>
      <color theme="1"/>
      <name val="Calibri"/>
      <family val="2"/>
      <charset val="1"/>
    </font>
    <font>
      <sz val="14"/>
      <color theme="1"/>
      <name val="Calibri"/>
      <family val="2"/>
      <charset val="1"/>
    </font>
    <font>
      <sz val="10"/>
      <color rgb="FF111112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  <fill>
      <patternFill patternType="solid">
        <fgColor theme="7"/>
        <bgColor rgb="FFFF9900"/>
      </patternFill>
    </fill>
    <fill>
      <patternFill patternType="solid">
        <fgColor rgb="FF00B050"/>
        <bgColor rgb="FF00808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0" fillId="3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0" fillId="3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0" fillId="3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CB4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00B050"/>
      <rgbColor rgb="FF111112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1120320</xdr:colOff>
      <xdr:row>10</xdr:row>
      <xdr:rowOff>122040</xdr:rowOff>
    </xdr:from>
    <xdr:to>
      <xdr:col>1</xdr:col>
      <xdr:colOff>1317960</xdr:colOff>
      <xdr:row>10</xdr:row>
      <xdr:rowOff>297000</xdr:rowOff>
    </xdr:to>
    <xdr:sp>
      <xdr:nvSpPr>
        <xdr:cNvPr id="1" name="Arrow: Down 1"/>
        <xdr:cNvSpPr/>
      </xdr:nvSpPr>
      <xdr:spPr>
        <a:xfrm>
          <a:off x="1449360" y="236916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</xdr:col>
      <xdr:colOff>1143000</xdr:colOff>
      <xdr:row>14</xdr:row>
      <xdr:rowOff>76320</xdr:rowOff>
    </xdr:from>
    <xdr:to>
      <xdr:col>1</xdr:col>
      <xdr:colOff>1340640</xdr:colOff>
      <xdr:row>14</xdr:row>
      <xdr:rowOff>251280</xdr:rowOff>
    </xdr:to>
    <xdr:sp>
      <xdr:nvSpPr>
        <xdr:cNvPr id="2" name="Arrow: Down 2"/>
        <xdr:cNvSpPr/>
      </xdr:nvSpPr>
      <xdr:spPr>
        <a:xfrm>
          <a:off x="1472040" y="331596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</xdr:col>
      <xdr:colOff>320040</xdr:colOff>
      <xdr:row>10</xdr:row>
      <xdr:rowOff>122040</xdr:rowOff>
    </xdr:from>
    <xdr:to>
      <xdr:col>4</xdr:col>
      <xdr:colOff>517680</xdr:colOff>
      <xdr:row>10</xdr:row>
      <xdr:rowOff>297000</xdr:rowOff>
    </xdr:to>
    <xdr:sp>
      <xdr:nvSpPr>
        <xdr:cNvPr id="3" name="Arrow: Down 3"/>
        <xdr:cNvSpPr/>
      </xdr:nvSpPr>
      <xdr:spPr>
        <a:xfrm>
          <a:off x="5867280" y="236916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5</xdr:col>
      <xdr:colOff>1341000</xdr:colOff>
      <xdr:row>10</xdr:row>
      <xdr:rowOff>91440</xdr:rowOff>
    </xdr:from>
    <xdr:to>
      <xdr:col>6</xdr:col>
      <xdr:colOff>98640</xdr:colOff>
      <xdr:row>10</xdr:row>
      <xdr:rowOff>266400</xdr:rowOff>
    </xdr:to>
    <xdr:sp>
      <xdr:nvSpPr>
        <xdr:cNvPr id="4" name="Arrow: Down 4"/>
        <xdr:cNvSpPr/>
      </xdr:nvSpPr>
      <xdr:spPr>
        <a:xfrm>
          <a:off x="8195040" y="2338560"/>
          <a:ext cx="43812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7</xdr:col>
      <xdr:colOff>1219320</xdr:colOff>
      <xdr:row>10</xdr:row>
      <xdr:rowOff>114480</xdr:rowOff>
    </xdr:from>
    <xdr:to>
      <xdr:col>7</xdr:col>
      <xdr:colOff>1416960</xdr:colOff>
      <xdr:row>10</xdr:row>
      <xdr:rowOff>289440</xdr:rowOff>
    </xdr:to>
    <xdr:sp>
      <xdr:nvSpPr>
        <xdr:cNvPr id="5" name="Arrow: Down 5"/>
        <xdr:cNvSpPr/>
      </xdr:nvSpPr>
      <xdr:spPr>
        <a:xfrm>
          <a:off x="11629440" y="236160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3</xdr:col>
      <xdr:colOff>152280</xdr:colOff>
      <xdr:row>14</xdr:row>
      <xdr:rowOff>91440</xdr:rowOff>
    </xdr:from>
    <xdr:to>
      <xdr:col>3</xdr:col>
      <xdr:colOff>349920</xdr:colOff>
      <xdr:row>14</xdr:row>
      <xdr:rowOff>266400</xdr:rowOff>
    </xdr:to>
    <xdr:sp>
      <xdr:nvSpPr>
        <xdr:cNvPr id="6" name="Arrow: Down 6"/>
        <xdr:cNvSpPr/>
      </xdr:nvSpPr>
      <xdr:spPr>
        <a:xfrm>
          <a:off x="4384080" y="333108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5</xdr:col>
      <xdr:colOff>647640</xdr:colOff>
      <xdr:row>14</xdr:row>
      <xdr:rowOff>91440</xdr:rowOff>
    </xdr:from>
    <xdr:to>
      <xdr:col>5</xdr:col>
      <xdr:colOff>845280</xdr:colOff>
      <xdr:row>14</xdr:row>
      <xdr:rowOff>266400</xdr:rowOff>
    </xdr:to>
    <xdr:sp>
      <xdr:nvSpPr>
        <xdr:cNvPr id="7" name="Arrow: Down 7"/>
        <xdr:cNvSpPr/>
      </xdr:nvSpPr>
      <xdr:spPr>
        <a:xfrm>
          <a:off x="7501680" y="3331080"/>
          <a:ext cx="19764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6</xdr:col>
      <xdr:colOff>1516320</xdr:colOff>
      <xdr:row>14</xdr:row>
      <xdr:rowOff>106560</xdr:rowOff>
    </xdr:from>
    <xdr:to>
      <xdr:col>7</xdr:col>
      <xdr:colOff>106200</xdr:colOff>
      <xdr:row>14</xdr:row>
      <xdr:rowOff>281520</xdr:rowOff>
    </xdr:to>
    <xdr:sp>
      <xdr:nvSpPr>
        <xdr:cNvPr id="8" name="Arrow: Down 8"/>
        <xdr:cNvSpPr/>
      </xdr:nvSpPr>
      <xdr:spPr>
        <a:xfrm>
          <a:off x="10050840" y="3346200"/>
          <a:ext cx="465480" cy="174960"/>
        </a:xfrm>
        <a:prstGeom prst="down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495360</xdr:colOff>
      <xdr:row>2</xdr:row>
      <xdr:rowOff>60840</xdr:rowOff>
    </xdr:from>
    <xdr:to>
      <xdr:col>2</xdr:col>
      <xdr:colOff>700920</xdr:colOff>
      <xdr:row>2</xdr:row>
      <xdr:rowOff>159480</xdr:rowOff>
    </xdr:to>
    <xdr:sp>
      <xdr:nvSpPr>
        <xdr:cNvPr id="9" name="Arrow: Right 1"/>
        <xdr:cNvSpPr/>
      </xdr:nvSpPr>
      <xdr:spPr>
        <a:xfrm>
          <a:off x="4922640" y="561240"/>
          <a:ext cx="205560" cy="9864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</xdr:col>
      <xdr:colOff>495360</xdr:colOff>
      <xdr:row>3</xdr:row>
      <xdr:rowOff>60840</xdr:rowOff>
    </xdr:from>
    <xdr:to>
      <xdr:col>2</xdr:col>
      <xdr:colOff>700920</xdr:colOff>
      <xdr:row>3</xdr:row>
      <xdr:rowOff>159480</xdr:rowOff>
    </xdr:to>
    <xdr:sp>
      <xdr:nvSpPr>
        <xdr:cNvPr id="10" name="Arrow: Right 3"/>
        <xdr:cNvSpPr/>
      </xdr:nvSpPr>
      <xdr:spPr>
        <a:xfrm>
          <a:off x="4922640" y="781560"/>
          <a:ext cx="205560" cy="9864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</xdr:col>
      <xdr:colOff>495360</xdr:colOff>
      <xdr:row>8</xdr:row>
      <xdr:rowOff>60840</xdr:rowOff>
    </xdr:from>
    <xdr:to>
      <xdr:col>2</xdr:col>
      <xdr:colOff>700920</xdr:colOff>
      <xdr:row>8</xdr:row>
      <xdr:rowOff>159480</xdr:rowOff>
    </xdr:to>
    <xdr:sp>
      <xdr:nvSpPr>
        <xdr:cNvPr id="11" name="Arrow: Right 4"/>
        <xdr:cNvSpPr/>
      </xdr:nvSpPr>
      <xdr:spPr>
        <a:xfrm>
          <a:off x="4922640" y="1804680"/>
          <a:ext cx="205560" cy="9864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</xdr:col>
      <xdr:colOff>495360</xdr:colOff>
      <xdr:row>9</xdr:row>
      <xdr:rowOff>60840</xdr:rowOff>
    </xdr:from>
    <xdr:to>
      <xdr:col>2</xdr:col>
      <xdr:colOff>700920</xdr:colOff>
      <xdr:row>9</xdr:row>
      <xdr:rowOff>159480</xdr:rowOff>
    </xdr:to>
    <xdr:sp>
      <xdr:nvSpPr>
        <xdr:cNvPr id="12" name="Arrow: Right 5"/>
        <xdr:cNvSpPr/>
      </xdr:nvSpPr>
      <xdr:spPr>
        <a:xfrm>
          <a:off x="4922640" y="2025000"/>
          <a:ext cx="205560" cy="9864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27435D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6" activeCellId="0" sqref="P6"/>
    </sheetView>
  </sheetViews>
  <sheetFormatPr defaultColWidth="8.59765625" defaultRowHeight="14.25" customHeight="false" zeroHeight="false" outlineLevelRow="0" outlineLevelCol="0"/>
  <cols>
    <col collapsed="false" customWidth="true" hidden="false" outlineLevel="0" max="1" min="1" style="0" width="6"/>
    <col collapsed="false" customWidth="true" hidden="false" outlineLevel="0" max="2" min="2" style="0" width="22.56"/>
    <col collapsed="false" customWidth="true" hidden="false" outlineLevel="0" max="3" min="3" style="0" width="14.44"/>
    <col collapsed="false" customWidth="true" hidden="false" outlineLevel="0" max="4" min="4" style="0" width="15.55"/>
    <col collapsed="false" customWidth="true" hidden="false" outlineLevel="0" max="5" min="5" style="0" width="6.34"/>
    <col collapsed="false" customWidth="true" hidden="false" outlineLevel="0" max="6" min="6" style="0" width="6"/>
    <col collapsed="false" customWidth="true" hidden="false" outlineLevel="0" max="7" min="7" style="0" width="20.55"/>
    <col collapsed="false" customWidth="true" hidden="false" outlineLevel="0" max="8" min="8" style="0" width="14.44"/>
    <col collapsed="false" customWidth="true" hidden="false" outlineLevel="0" max="9" min="9" style="0" width="15.55"/>
    <col collapsed="false" customWidth="true" hidden="false" outlineLevel="0" max="10" min="10" style="0" width="5.44"/>
    <col collapsed="false" customWidth="true" hidden="false" outlineLevel="0" max="11" min="11" style="0" width="2"/>
    <col collapsed="false" customWidth="true" hidden="false" outlineLevel="0" max="12" min="12" style="0" width="24.89"/>
    <col collapsed="false" customWidth="true" hidden="false" outlineLevel="0" max="13" min="13" style="0" width="14.44"/>
    <col collapsed="false" customWidth="true" hidden="false" outlineLevel="0" max="14" min="14" style="0" width="15.55"/>
    <col collapsed="false" customWidth="true" hidden="false" outlineLevel="0" max="15" min="15" style="0" width="15.33"/>
  </cols>
  <sheetData>
    <row r="1" customFormat="false" ht="14.25" hidden="false" customHeight="false" outlineLevel="0" collapsed="false">
      <c r="A1" s="1" t="s">
        <v>0</v>
      </c>
      <c r="B1" s="1"/>
      <c r="C1" s="1"/>
      <c r="D1" s="1"/>
      <c r="F1" s="1" t="s">
        <v>1</v>
      </c>
      <c r="G1" s="1"/>
      <c r="H1" s="1"/>
      <c r="I1" s="1"/>
      <c r="J1" s="2"/>
      <c r="L1" s="1" t="s">
        <v>2</v>
      </c>
      <c r="M1" s="1"/>
      <c r="N1" s="1"/>
      <c r="O1" s="1"/>
    </row>
    <row r="2" customFormat="false" ht="16.4" hidden="false" customHeight="false" outlineLevel="0" collapsed="false">
      <c r="A2" s="3" t="s">
        <v>3</v>
      </c>
      <c r="B2" s="4" t="s">
        <v>4</v>
      </c>
      <c r="C2" s="3" t="s">
        <v>5</v>
      </c>
      <c r="D2" s="3" t="s">
        <v>6</v>
      </c>
      <c r="F2" s="3" t="s">
        <v>3</v>
      </c>
      <c r="G2" s="4" t="s">
        <v>4</v>
      </c>
      <c r="H2" s="3" t="s">
        <v>5</v>
      </c>
      <c r="I2" s="3" t="s">
        <v>6</v>
      </c>
      <c r="J2" s="5"/>
      <c r="L2" s="4" t="s">
        <v>4</v>
      </c>
      <c r="M2" s="3" t="s">
        <v>5</v>
      </c>
      <c r="N2" s="6" t="s">
        <v>6</v>
      </c>
      <c r="O2" s="3" t="s">
        <v>7</v>
      </c>
    </row>
    <row r="3" customFormat="false" ht="14.25" hidden="false" customHeight="false" outlineLevel="0" collapsed="false">
      <c r="A3" s="7" t="n">
        <v>1</v>
      </c>
      <c r="B3" s="8"/>
      <c r="C3" s="8"/>
      <c r="D3" s="8"/>
      <c r="F3" s="7" t="n">
        <v>1</v>
      </c>
      <c r="G3" s="8"/>
      <c r="H3" s="8"/>
      <c r="I3" s="8"/>
      <c r="K3" s="0" t="n">
        <v>1</v>
      </c>
      <c r="L3" s="8"/>
      <c r="M3" s="7" t="n">
        <f aca="false">SUMIF(B:C,L3,C:C)</f>
        <v>0</v>
      </c>
      <c r="N3" s="9" t="n">
        <f aca="false">SUMIF(B:D,L3,D:D)</f>
        <v>0</v>
      </c>
      <c r="O3" s="7" t="n">
        <f aca="false">N3-M3</f>
        <v>0</v>
      </c>
    </row>
    <row r="4" customFormat="false" ht="14.25" hidden="false" customHeight="false" outlineLevel="0" collapsed="false">
      <c r="A4" s="7" t="n">
        <v>2</v>
      </c>
      <c r="B4" s="8"/>
      <c r="C4" s="8"/>
      <c r="D4" s="8"/>
      <c r="F4" s="7" t="n">
        <v>2</v>
      </c>
      <c r="G4" s="7"/>
      <c r="H4" s="7"/>
      <c r="I4" s="7"/>
      <c r="L4" s="7"/>
      <c r="M4" s="7"/>
      <c r="N4" s="7"/>
      <c r="O4" s="7"/>
    </row>
    <row r="5" customFormat="false" ht="14.25" hidden="false" customHeight="false" outlineLevel="0" collapsed="false">
      <c r="A5" s="7" t="n">
        <v>3</v>
      </c>
      <c r="B5" s="8"/>
      <c r="C5" s="8"/>
      <c r="D5" s="8"/>
      <c r="F5" s="7" t="n">
        <v>3</v>
      </c>
      <c r="G5" s="7"/>
      <c r="H5" s="7"/>
      <c r="I5" s="7"/>
      <c r="L5" s="7"/>
      <c r="M5" s="7"/>
      <c r="N5" s="7"/>
      <c r="O5" s="7"/>
    </row>
    <row r="6" customFormat="false" ht="14.25" hidden="false" customHeight="false" outlineLevel="0" collapsed="false">
      <c r="A6" s="7" t="n">
        <v>4</v>
      </c>
      <c r="B6" s="8"/>
      <c r="C6" s="8"/>
      <c r="D6" s="8"/>
      <c r="F6" s="7" t="n">
        <v>4</v>
      </c>
      <c r="G6" s="7"/>
      <c r="H6" s="7"/>
      <c r="I6" s="10"/>
      <c r="O6" s="11" t="n">
        <f aca="false">SUM(O3:O5)</f>
        <v>0</v>
      </c>
    </row>
    <row r="7" customFormat="false" ht="14.25" hidden="false" customHeight="false" outlineLevel="0" collapsed="false">
      <c r="A7" s="7" t="n">
        <v>5</v>
      </c>
      <c r="B7" s="8"/>
      <c r="C7" s="8"/>
      <c r="D7" s="8"/>
      <c r="F7" s="7" t="n">
        <v>5</v>
      </c>
      <c r="G7" s="7"/>
      <c r="H7" s="7"/>
      <c r="I7" s="10"/>
      <c r="L7" s="12"/>
    </row>
    <row r="8" customFormat="false" ht="14.25" hidden="false" customHeight="false" outlineLevel="0" collapsed="false">
      <c r="A8" s="7" t="n">
        <v>6</v>
      </c>
      <c r="B8" s="8"/>
      <c r="C8" s="8"/>
      <c r="D8" s="8"/>
      <c r="F8" s="7" t="n">
        <v>6</v>
      </c>
      <c r="G8" s="7"/>
      <c r="H8" s="7"/>
      <c r="I8" s="7"/>
      <c r="L8" s="1" t="s">
        <v>8</v>
      </c>
      <c r="M8" s="1"/>
      <c r="N8" s="1"/>
      <c r="O8" s="1"/>
    </row>
    <row r="9" customFormat="false" ht="16.4" hidden="false" customHeight="false" outlineLevel="0" collapsed="false">
      <c r="A9" s="7" t="n">
        <v>7</v>
      </c>
      <c r="B9" s="8"/>
      <c r="C9" s="8"/>
      <c r="D9" s="8"/>
      <c r="F9" s="7" t="n">
        <v>7</v>
      </c>
      <c r="G9" s="7"/>
      <c r="H9" s="7"/>
      <c r="I9" s="7"/>
      <c r="L9" s="4" t="s">
        <v>4</v>
      </c>
      <c r="M9" s="3" t="s">
        <v>5</v>
      </c>
      <c r="N9" s="6" t="s">
        <v>6</v>
      </c>
      <c r="O9" s="3" t="s">
        <v>7</v>
      </c>
    </row>
    <row r="10" customFormat="false" ht="14.25" hidden="false" customHeight="false" outlineLevel="0" collapsed="false">
      <c r="A10" s="7" t="n">
        <v>8</v>
      </c>
      <c r="B10" s="8"/>
      <c r="C10" s="8"/>
      <c r="D10" s="8"/>
      <c r="F10" s="7" t="n">
        <v>8</v>
      </c>
      <c r="G10" s="7"/>
      <c r="H10" s="7"/>
      <c r="I10" s="7"/>
      <c r="K10" s="0" t="n">
        <v>1</v>
      </c>
      <c r="L10" s="8"/>
      <c r="M10" s="7" t="n">
        <f aca="false">SUMIF(G:H,L10,H:H)</f>
        <v>0</v>
      </c>
      <c r="N10" s="9" t="n">
        <f aca="false">SUMIF(G:I,L10,I:I)</f>
        <v>0</v>
      </c>
      <c r="O10" s="7" t="n">
        <f aca="false">N10-M10</f>
        <v>0</v>
      </c>
    </row>
    <row r="11" customFormat="false" ht="14.25" hidden="false" customHeight="false" outlineLevel="0" collapsed="false">
      <c r="A11" s="7" t="n">
        <v>9</v>
      </c>
      <c r="B11" s="8"/>
      <c r="C11" s="8"/>
      <c r="D11" s="8"/>
      <c r="F11" s="7" t="n">
        <v>9</v>
      </c>
      <c r="G11" s="7"/>
      <c r="H11" s="7"/>
      <c r="I11" s="7"/>
      <c r="L11" s="7"/>
      <c r="M11" s="7"/>
      <c r="N11" s="7"/>
      <c r="O11" s="7"/>
    </row>
    <row r="12" customFormat="false" ht="14.25" hidden="false" customHeight="false" outlineLevel="0" collapsed="false">
      <c r="A12" s="7" t="n">
        <v>10</v>
      </c>
      <c r="B12" s="8"/>
      <c r="C12" s="8"/>
      <c r="D12" s="8"/>
      <c r="F12" s="7" t="n">
        <v>10</v>
      </c>
      <c r="G12" s="7"/>
      <c r="H12" s="7"/>
      <c r="I12" s="7"/>
      <c r="L12" s="7"/>
      <c r="M12" s="7"/>
      <c r="N12" s="7"/>
      <c r="O12" s="7"/>
    </row>
    <row r="13" customFormat="false" ht="14.25" hidden="false" customHeight="false" outlineLevel="0" collapsed="false">
      <c r="A13" s="7" t="n">
        <v>11</v>
      </c>
      <c r="B13" s="7"/>
      <c r="C13" s="7"/>
      <c r="D13" s="7"/>
      <c r="F13" s="7" t="n">
        <v>11</v>
      </c>
      <c r="G13" s="7"/>
      <c r="H13" s="7"/>
      <c r="I13" s="7"/>
      <c r="O13" s="11" t="n">
        <f aca="false">SUM(O10:O12)</f>
        <v>0</v>
      </c>
    </row>
    <row r="14" customFormat="false" ht="14.25" hidden="false" customHeight="false" outlineLevel="0" collapsed="false">
      <c r="A14" s="7" t="n">
        <v>12</v>
      </c>
      <c r="B14" s="7"/>
      <c r="C14" s="7"/>
      <c r="D14" s="7"/>
      <c r="F14" s="7" t="n">
        <v>12</v>
      </c>
      <c r="G14" s="7"/>
      <c r="H14" s="7"/>
      <c r="I14" s="7"/>
      <c r="L14" s="12"/>
    </row>
    <row r="15" customFormat="false" ht="19.7" hidden="false" customHeight="false" outlineLevel="0" collapsed="false">
      <c r="A15" s="7" t="n">
        <v>13</v>
      </c>
      <c r="B15" s="7"/>
      <c r="C15" s="7"/>
      <c r="D15" s="7"/>
      <c r="F15" s="7" t="n">
        <v>13</v>
      </c>
      <c r="G15" s="7"/>
      <c r="H15" s="7"/>
      <c r="I15" s="7"/>
      <c r="L15" s="12"/>
      <c r="N15" s="13" t="s">
        <v>9</v>
      </c>
      <c r="O15" s="14" t="n">
        <f aca="false">O6-O13</f>
        <v>0</v>
      </c>
    </row>
    <row r="16" customFormat="false" ht="15" hidden="false" customHeight="false" outlineLevel="0" collapsed="false">
      <c r="A16" s="7" t="n">
        <v>14</v>
      </c>
      <c r="B16" s="7"/>
      <c r="C16" s="7"/>
      <c r="D16" s="7"/>
      <c r="F16" s="7" t="n">
        <v>14</v>
      </c>
      <c r="G16" s="7"/>
      <c r="H16" s="7"/>
      <c r="I16" s="7"/>
      <c r="L16" s="15" t="s">
        <v>10</v>
      </c>
      <c r="M16" s="15"/>
      <c r="N16" s="15"/>
      <c r="O16" s="15"/>
    </row>
    <row r="17" customFormat="false" ht="15" hidden="false" customHeight="false" outlineLevel="0" collapsed="false">
      <c r="A17" s="7" t="n">
        <v>15</v>
      </c>
      <c r="B17" s="7"/>
      <c r="C17" s="7"/>
      <c r="D17" s="7"/>
      <c r="F17" s="7" t="n">
        <v>15</v>
      </c>
      <c r="G17" s="7"/>
      <c r="H17" s="7"/>
      <c r="I17" s="7"/>
      <c r="L17" s="16" t="s">
        <v>11</v>
      </c>
      <c r="M17" s="16"/>
      <c r="N17" s="16"/>
      <c r="O17" s="16"/>
    </row>
    <row r="18" customFormat="false" ht="14.25" hidden="false" customHeight="false" outlineLevel="0" collapsed="false">
      <c r="A18" s="7" t="n">
        <v>16</v>
      </c>
      <c r="B18" s="7"/>
      <c r="C18" s="7"/>
      <c r="D18" s="7"/>
      <c r="F18" s="7" t="n">
        <v>16</v>
      </c>
      <c r="G18" s="7"/>
      <c r="H18" s="7"/>
      <c r="I18" s="7"/>
      <c r="L18" s="12"/>
    </row>
    <row r="19" customFormat="false" ht="14.25" hidden="false" customHeight="false" outlineLevel="0" collapsed="false">
      <c r="A19" s="7" t="n">
        <v>17</v>
      </c>
      <c r="B19" s="7"/>
      <c r="C19" s="7"/>
      <c r="D19" s="7"/>
      <c r="F19" s="7" t="n">
        <v>17</v>
      </c>
      <c r="G19" s="7"/>
      <c r="H19" s="7"/>
      <c r="I19" s="7"/>
      <c r="L19" s="12"/>
    </row>
    <row r="20" customFormat="false" ht="14.25" hidden="false" customHeight="false" outlineLevel="0" collapsed="false">
      <c r="A20" s="7" t="n">
        <v>18</v>
      </c>
      <c r="B20" s="7"/>
      <c r="C20" s="7"/>
      <c r="D20" s="7"/>
      <c r="F20" s="7" t="n">
        <v>18</v>
      </c>
      <c r="G20" s="7"/>
      <c r="H20" s="7"/>
      <c r="I20" s="7"/>
      <c r="L20" s="12"/>
    </row>
    <row r="21" customFormat="false" ht="14.25" hidden="false" customHeight="false" outlineLevel="0" collapsed="false">
      <c r="A21" s="7" t="n">
        <v>19</v>
      </c>
      <c r="B21" s="7"/>
      <c r="C21" s="7"/>
      <c r="D21" s="7"/>
      <c r="F21" s="7" t="n">
        <v>19</v>
      </c>
      <c r="G21" s="7"/>
      <c r="H21" s="7"/>
      <c r="I21" s="7"/>
      <c r="L21" s="12"/>
    </row>
    <row r="22" customFormat="false" ht="14.25" hidden="false" customHeight="false" outlineLevel="0" collapsed="false">
      <c r="A22" s="7" t="n">
        <v>20</v>
      </c>
      <c r="B22" s="7"/>
      <c r="C22" s="7"/>
      <c r="D22" s="7"/>
      <c r="F22" s="7" t="n">
        <v>20</v>
      </c>
      <c r="G22" s="7"/>
      <c r="H22" s="7"/>
      <c r="I22" s="7"/>
      <c r="L22" s="12"/>
    </row>
    <row r="23" customFormat="false" ht="14.25" hidden="false" customHeight="false" outlineLevel="0" collapsed="false">
      <c r="A23" s="7" t="n">
        <v>21</v>
      </c>
      <c r="B23" s="7"/>
      <c r="C23" s="7"/>
      <c r="D23" s="7"/>
      <c r="F23" s="7" t="n">
        <v>21</v>
      </c>
      <c r="G23" s="7"/>
      <c r="H23" s="7"/>
      <c r="I23" s="7"/>
      <c r="L23" s="12"/>
    </row>
    <row r="24" customFormat="false" ht="14.25" hidden="false" customHeight="false" outlineLevel="0" collapsed="false">
      <c r="A24" s="7" t="n">
        <v>22</v>
      </c>
      <c r="B24" s="7"/>
      <c r="C24" s="7"/>
      <c r="D24" s="7"/>
      <c r="F24" s="7" t="n">
        <v>22</v>
      </c>
      <c r="G24" s="7"/>
      <c r="H24" s="7"/>
      <c r="I24" s="7"/>
      <c r="L24" s="12"/>
    </row>
    <row r="25" customFormat="false" ht="14.25" hidden="false" customHeight="false" outlineLevel="0" collapsed="false">
      <c r="A25" s="7" t="n">
        <v>23</v>
      </c>
      <c r="B25" s="7"/>
      <c r="C25" s="7"/>
      <c r="D25" s="7"/>
      <c r="F25" s="7" t="n">
        <v>23</v>
      </c>
      <c r="G25" s="7"/>
      <c r="H25" s="7"/>
      <c r="I25" s="7"/>
      <c r="L25" s="12"/>
    </row>
    <row r="26" customFormat="false" ht="14.25" hidden="false" customHeight="false" outlineLevel="0" collapsed="false">
      <c r="A26" s="7" t="n">
        <v>24</v>
      </c>
      <c r="B26" s="7"/>
      <c r="C26" s="7"/>
      <c r="D26" s="7"/>
      <c r="F26" s="7" t="n">
        <v>24</v>
      </c>
      <c r="G26" s="7"/>
      <c r="H26" s="7"/>
      <c r="I26" s="7"/>
      <c r="L26" s="12"/>
    </row>
    <row r="27" customFormat="false" ht="14.25" hidden="false" customHeight="false" outlineLevel="0" collapsed="false">
      <c r="A27" s="7" t="n">
        <v>25</v>
      </c>
      <c r="B27" s="7"/>
      <c r="C27" s="7"/>
      <c r="D27" s="7"/>
      <c r="F27" s="7" t="n">
        <v>25</v>
      </c>
      <c r="G27" s="7"/>
      <c r="H27" s="7"/>
      <c r="I27" s="7"/>
      <c r="L27" s="12"/>
    </row>
    <row r="28" customFormat="false" ht="14.25" hidden="false" customHeight="false" outlineLevel="0" collapsed="false">
      <c r="A28" s="7"/>
      <c r="B28" s="3" t="s">
        <v>12</v>
      </c>
      <c r="C28" s="3" t="n">
        <f aca="false">SUM(C3:C27)</f>
        <v>0</v>
      </c>
      <c r="D28" s="3" t="n">
        <f aca="false">SUM(D3:D27)</f>
        <v>0</v>
      </c>
      <c r="F28" s="7"/>
      <c r="G28" s="3" t="s">
        <v>12</v>
      </c>
      <c r="H28" s="3" t="n">
        <f aca="false">SUM(H3:H27)</f>
        <v>0</v>
      </c>
      <c r="I28" s="3" t="n">
        <f aca="false">SUM(I3:I27)</f>
        <v>0</v>
      </c>
      <c r="J28" s="5"/>
      <c r="L28" s="12"/>
    </row>
    <row r="29" customFormat="false" ht="14.25" hidden="false" customHeight="false" outlineLevel="0" collapsed="false">
      <c r="L29" s="12"/>
    </row>
    <row r="30" customFormat="false" ht="14.25" hidden="false" customHeight="false" outlineLevel="0" collapsed="false">
      <c r="L30" s="12"/>
    </row>
    <row r="31" customFormat="false" ht="14.25" hidden="false" customHeight="false" outlineLevel="0" collapsed="false">
      <c r="M31" s="17"/>
    </row>
    <row r="32" customFormat="false" ht="14.25" hidden="false" customHeight="false" outlineLevel="0" collapsed="false">
      <c r="M32" s="17"/>
    </row>
    <row r="37" customFormat="false" ht="14.25" hidden="false" customHeight="false" outlineLevel="0" collapsed="false">
      <c r="N37" s="17"/>
    </row>
  </sheetData>
  <mergeCells count="6">
    <mergeCell ref="A1:D1"/>
    <mergeCell ref="F1:I1"/>
    <mergeCell ref="L1:O1"/>
    <mergeCell ref="L8:O8"/>
    <mergeCell ref="L16:O16"/>
    <mergeCell ref="L17:O1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15" activeCellId="0" sqref="O15"/>
    </sheetView>
  </sheetViews>
  <sheetFormatPr defaultColWidth="8.59765625" defaultRowHeight="14.25" customHeight="false" zeroHeight="false" outlineLevelRow="0" outlineLevelCol="0"/>
  <cols>
    <col collapsed="false" customWidth="true" hidden="false" outlineLevel="0" max="1" min="1" style="0" width="6"/>
    <col collapsed="false" customWidth="true" hidden="false" outlineLevel="0" max="2" min="2" style="0" width="22.56"/>
    <col collapsed="false" customWidth="true" hidden="false" outlineLevel="0" max="3" min="3" style="0" width="14.44"/>
    <col collapsed="false" customWidth="true" hidden="false" outlineLevel="0" max="4" min="4" style="0" width="15.55"/>
    <col collapsed="false" customWidth="true" hidden="false" outlineLevel="0" max="5" min="5" style="0" width="6.34"/>
    <col collapsed="false" customWidth="true" hidden="false" outlineLevel="0" max="6" min="6" style="0" width="6"/>
    <col collapsed="false" customWidth="true" hidden="false" outlineLevel="0" max="7" min="7" style="0" width="20.55"/>
    <col collapsed="false" customWidth="true" hidden="false" outlineLevel="0" max="8" min="8" style="0" width="14.44"/>
    <col collapsed="false" customWidth="true" hidden="false" outlineLevel="0" max="9" min="9" style="0" width="15.55"/>
    <col collapsed="false" customWidth="true" hidden="false" outlineLevel="0" max="10" min="10" style="0" width="5.44"/>
    <col collapsed="false" customWidth="true" hidden="false" outlineLevel="0" max="11" min="11" style="0" width="2"/>
    <col collapsed="false" customWidth="true" hidden="false" outlineLevel="0" max="12" min="12" style="0" width="24.89"/>
    <col collapsed="false" customWidth="true" hidden="false" outlineLevel="0" max="13" min="13" style="0" width="14.44"/>
    <col collapsed="false" customWidth="true" hidden="false" outlineLevel="0" max="14" min="14" style="0" width="15.55"/>
    <col collapsed="false" customWidth="true" hidden="false" outlineLevel="0" max="15" min="15" style="0" width="15.33"/>
  </cols>
  <sheetData>
    <row r="1" customFormat="false" ht="14.25" hidden="false" customHeight="false" outlineLevel="0" collapsed="false">
      <c r="A1" s="1" t="s">
        <v>0</v>
      </c>
      <c r="B1" s="1"/>
      <c r="C1" s="1"/>
      <c r="D1" s="1"/>
      <c r="F1" s="1" t="s">
        <v>1</v>
      </c>
      <c r="G1" s="1"/>
      <c r="H1" s="1"/>
      <c r="I1" s="1"/>
      <c r="J1" s="2"/>
      <c r="L1" s="1" t="s">
        <v>2</v>
      </c>
      <c r="M1" s="1"/>
      <c r="N1" s="1"/>
      <c r="O1" s="1"/>
    </row>
    <row r="2" customFormat="false" ht="16.4" hidden="false" customHeight="false" outlineLevel="0" collapsed="false">
      <c r="A2" s="3" t="s">
        <v>3</v>
      </c>
      <c r="B2" s="4" t="s">
        <v>4</v>
      </c>
      <c r="C2" s="3" t="s">
        <v>5</v>
      </c>
      <c r="D2" s="3" t="s">
        <v>6</v>
      </c>
      <c r="F2" s="3" t="s">
        <v>3</v>
      </c>
      <c r="G2" s="4" t="s">
        <v>4</v>
      </c>
      <c r="H2" s="3" t="s">
        <v>5</v>
      </c>
      <c r="I2" s="3" t="s">
        <v>6</v>
      </c>
      <c r="J2" s="5"/>
      <c r="L2" s="4" t="s">
        <v>4</v>
      </c>
      <c r="M2" s="3" t="s">
        <v>5</v>
      </c>
      <c r="N2" s="6" t="s">
        <v>6</v>
      </c>
      <c r="O2" s="3" t="s">
        <v>7</v>
      </c>
    </row>
    <row r="3" customFormat="false" ht="14.25" hidden="false" customHeight="false" outlineLevel="0" collapsed="false">
      <c r="A3" s="7" t="n">
        <v>1</v>
      </c>
      <c r="B3" s="8"/>
      <c r="C3" s="8"/>
      <c r="D3" s="8"/>
      <c r="F3" s="7" t="n">
        <v>1</v>
      </c>
      <c r="G3" s="8"/>
      <c r="H3" s="8"/>
      <c r="I3" s="8"/>
      <c r="K3" s="0" t="n">
        <v>1</v>
      </c>
      <c r="L3" s="8"/>
      <c r="M3" s="7" t="n">
        <f aca="false">SUMIF(B:C,L3,C:C)</f>
        <v>0</v>
      </c>
      <c r="N3" s="9" t="n">
        <f aca="false">SUMIF(B:D,L3,D:D)</f>
        <v>0</v>
      </c>
      <c r="O3" s="7" t="n">
        <f aca="false">N3-M3</f>
        <v>0</v>
      </c>
    </row>
    <row r="4" customFormat="false" ht="14.25" hidden="false" customHeight="false" outlineLevel="0" collapsed="false">
      <c r="A4" s="7" t="n">
        <v>2</v>
      </c>
      <c r="B4" s="8"/>
      <c r="C4" s="8"/>
      <c r="D4" s="8"/>
      <c r="F4" s="7" t="n">
        <v>2</v>
      </c>
      <c r="G4" s="7"/>
      <c r="H4" s="7"/>
      <c r="I4" s="7"/>
      <c r="L4" s="7"/>
      <c r="M4" s="7"/>
      <c r="N4" s="7"/>
      <c r="O4" s="7"/>
    </row>
    <row r="5" customFormat="false" ht="14.25" hidden="false" customHeight="false" outlineLevel="0" collapsed="false">
      <c r="A5" s="7" t="n">
        <v>3</v>
      </c>
      <c r="B5" s="8"/>
      <c r="C5" s="8"/>
      <c r="D5" s="8"/>
      <c r="F5" s="7" t="n">
        <v>3</v>
      </c>
      <c r="G5" s="7"/>
      <c r="H5" s="7"/>
      <c r="I5" s="7"/>
      <c r="L5" s="7"/>
      <c r="M5" s="7"/>
      <c r="N5" s="7"/>
      <c r="O5" s="7"/>
    </row>
    <row r="6" customFormat="false" ht="14.25" hidden="false" customHeight="false" outlineLevel="0" collapsed="false">
      <c r="A6" s="7" t="n">
        <v>4</v>
      </c>
      <c r="B6" s="8"/>
      <c r="C6" s="8"/>
      <c r="D6" s="8"/>
      <c r="F6" s="7" t="n">
        <v>4</v>
      </c>
      <c r="G6" s="7"/>
      <c r="H6" s="7"/>
      <c r="I6" s="10"/>
      <c r="O6" s="11" t="n">
        <f aca="false">SUM(O3:O5)</f>
        <v>0</v>
      </c>
    </row>
    <row r="7" customFormat="false" ht="14.25" hidden="false" customHeight="false" outlineLevel="0" collapsed="false">
      <c r="A7" s="7" t="n">
        <v>5</v>
      </c>
      <c r="B7" s="8"/>
      <c r="C7" s="8"/>
      <c r="D7" s="8"/>
      <c r="F7" s="7" t="n">
        <v>5</v>
      </c>
      <c r="G7" s="7"/>
      <c r="H7" s="7"/>
      <c r="I7" s="10"/>
      <c r="L7" s="12"/>
    </row>
    <row r="8" customFormat="false" ht="14.25" hidden="false" customHeight="false" outlineLevel="0" collapsed="false">
      <c r="A8" s="7" t="n">
        <v>6</v>
      </c>
      <c r="B8" s="8"/>
      <c r="C8" s="8"/>
      <c r="D8" s="8"/>
      <c r="F8" s="7" t="n">
        <v>6</v>
      </c>
      <c r="G8" s="7"/>
      <c r="H8" s="7"/>
      <c r="I8" s="7"/>
      <c r="L8" s="1" t="s">
        <v>8</v>
      </c>
      <c r="M8" s="1"/>
      <c r="N8" s="1"/>
      <c r="O8" s="1"/>
    </row>
    <row r="9" customFormat="false" ht="16.4" hidden="false" customHeight="false" outlineLevel="0" collapsed="false">
      <c r="A9" s="7" t="n">
        <v>7</v>
      </c>
      <c r="B9" s="8"/>
      <c r="C9" s="8"/>
      <c r="D9" s="8"/>
      <c r="F9" s="7" t="n">
        <v>7</v>
      </c>
      <c r="G9" s="7"/>
      <c r="H9" s="7"/>
      <c r="I9" s="7"/>
      <c r="L9" s="4" t="s">
        <v>4</v>
      </c>
      <c r="M9" s="3" t="s">
        <v>5</v>
      </c>
      <c r="N9" s="6" t="s">
        <v>6</v>
      </c>
      <c r="O9" s="3" t="s">
        <v>7</v>
      </c>
    </row>
    <row r="10" customFormat="false" ht="14.25" hidden="false" customHeight="false" outlineLevel="0" collapsed="false">
      <c r="A10" s="7" t="n">
        <v>8</v>
      </c>
      <c r="B10" s="8"/>
      <c r="C10" s="8"/>
      <c r="D10" s="8"/>
      <c r="F10" s="7" t="n">
        <v>8</v>
      </c>
      <c r="G10" s="7"/>
      <c r="H10" s="7"/>
      <c r="I10" s="7"/>
      <c r="K10" s="0" t="n">
        <v>1</v>
      </c>
      <c r="L10" s="8"/>
      <c r="M10" s="7" t="n">
        <f aca="false">SUMIF(G:H,L10,H:H)</f>
        <v>0</v>
      </c>
      <c r="N10" s="9" t="n">
        <f aca="false">SUMIF(G:I,L10,I:I)</f>
        <v>0</v>
      </c>
      <c r="O10" s="7" t="n">
        <f aca="false">N10-M10</f>
        <v>0</v>
      </c>
    </row>
    <row r="11" customFormat="false" ht="14.25" hidden="false" customHeight="false" outlineLevel="0" collapsed="false">
      <c r="A11" s="7" t="n">
        <v>9</v>
      </c>
      <c r="B11" s="8"/>
      <c r="C11" s="8"/>
      <c r="D11" s="8"/>
      <c r="F11" s="7" t="n">
        <v>9</v>
      </c>
      <c r="G11" s="7"/>
      <c r="H11" s="7"/>
      <c r="I11" s="7"/>
      <c r="L11" s="7"/>
      <c r="M11" s="7"/>
      <c r="N11" s="7"/>
      <c r="O11" s="7"/>
    </row>
    <row r="12" customFormat="false" ht="14.25" hidden="false" customHeight="false" outlineLevel="0" collapsed="false">
      <c r="A12" s="7" t="n">
        <v>10</v>
      </c>
      <c r="B12" s="8"/>
      <c r="C12" s="8"/>
      <c r="D12" s="8"/>
      <c r="F12" s="7" t="n">
        <v>10</v>
      </c>
      <c r="G12" s="7"/>
      <c r="H12" s="7"/>
      <c r="I12" s="7"/>
      <c r="L12" s="7"/>
      <c r="M12" s="7"/>
      <c r="N12" s="7"/>
      <c r="O12" s="7"/>
    </row>
    <row r="13" customFormat="false" ht="14.25" hidden="false" customHeight="false" outlineLevel="0" collapsed="false">
      <c r="A13" s="7" t="n">
        <v>11</v>
      </c>
      <c r="B13" s="7"/>
      <c r="C13" s="7"/>
      <c r="D13" s="7"/>
      <c r="F13" s="7" t="n">
        <v>11</v>
      </c>
      <c r="G13" s="7"/>
      <c r="H13" s="7"/>
      <c r="I13" s="7"/>
      <c r="O13" s="11" t="n">
        <f aca="false">SUM(O10:O12)</f>
        <v>0</v>
      </c>
    </row>
    <row r="14" customFormat="false" ht="14.25" hidden="false" customHeight="false" outlineLevel="0" collapsed="false">
      <c r="A14" s="7" t="n">
        <v>12</v>
      </c>
      <c r="B14" s="7"/>
      <c r="C14" s="7"/>
      <c r="D14" s="7"/>
      <c r="F14" s="7" t="n">
        <v>12</v>
      </c>
      <c r="G14" s="7"/>
      <c r="H14" s="7"/>
      <c r="I14" s="7"/>
      <c r="L14" s="12"/>
    </row>
    <row r="15" customFormat="false" ht="19.7" hidden="false" customHeight="false" outlineLevel="0" collapsed="false">
      <c r="A15" s="7" t="n">
        <v>13</v>
      </c>
      <c r="B15" s="7"/>
      <c r="C15" s="7"/>
      <c r="D15" s="7"/>
      <c r="F15" s="7" t="n">
        <v>13</v>
      </c>
      <c r="G15" s="7"/>
      <c r="H15" s="7"/>
      <c r="I15" s="7"/>
      <c r="L15" s="12"/>
      <c r="N15" s="13" t="s">
        <v>9</v>
      </c>
      <c r="O15" s="14" t="n">
        <f aca="false">O6-O13</f>
        <v>0</v>
      </c>
    </row>
    <row r="16" customFormat="false" ht="15" hidden="false" customHeight="false" outlineLevel="0" collapsed="false">
      <c r="A16" s="7" t="n">
        <v>14</v>
      </c>
      <c r="B16" s="7"/>
      <c r="C16" s="7"/>
      <c r="D16" s="7"/>
      <c r="F16" s="7" t="n">
        <v>14</v>
      </c>
      <c r="G16" s="7"/>
      <c r="H16" s="7"/>
      <c r="I16" s="7"/>
      <c r="L16" s="15" t="s">
        <v>10</v>
      </c>
      <c r="M16" s="15"/>
      <c r="N16" s="15"/>
      <c r="O16" s="15"/>
    </row>
    <row r="17" customFormat="false" ht="15" hidden="false" customHeight="false" outlineLevel="0" collapsed="false">
      <c r="A17" s="7" t="n">
        <v>15</v>
      </c>
      <c r="B17" s="7"/>
      <c r="C17" s="7"/>
      <c r="D17" s="7"/>
      <c r="F17" s="7" t="n">
        <v>15</v>
      </c>
      <c r="G17" s="7"/>
      <c r="H17" s="7"/>
      <c r="I17" s="7"/>
      <c r="L17" s="16" t="s">
        <v>11</v>
      </c>
      <c r="M17" s="16"/>
      <c r="N17" s="16"/>
      <c r="O17" s="16"/>
    </row>
    <row r="18" customFormat="false" ht="14.25" hidden="false" customHeight="false" outlineLevel="0" collapsed="false">
      <c r="A18" s="7" t="n">
        <v>16</v>
      </c>
      <c r="B18" s="7"/>
      <c r="C18" s="7"/>
      <c r="D18" s="7"/>
      <c r="F18" s="7" t="n">
        <v>16</v>
      </c>
      <c r="G18" s="7"/>
      <c r="H18" s="7"/>
      <c r="I18" s="7"/>
      <c r="L18" s="12"/>
    </row>
    <row r="19" customFormat="false" ht="14.25" hidden="false" customHeight="false" outlineLevel="0" collapsed="false">
      <c r="A19" s="7" t="n">
        <v>17</v>
      </c>
      <c r="B19" s="7"/>
      <c r="C19" s="7"/>
      <c r="D19" s="7"/>
      <c r="F19" s="7" t="n">
        <v>17</v>
      </c>
      <c r="G19" s="7"/>
      <c r="H19" s="7"/>
      <c r="I19" s="7"/>
      <c r="L19" s="12"/>
    </row>
    <row r="20" customFormat="false" ht="14.25" hidden="false" customHeight="false" outlineLevel="0" collapsed="false">
      <c r="A20" s="7" t="n">
        <v>18</v>
      </c>
      <c r="B20" s="7"/>
      <c r="C20" s="7"/>
      <c r="D20" s="7"/>
      <c r="F20" s="7" t="n">
        <v>18</v>
      </c>
      <c r="G20" s="7"/>
      <c r="H20" s="7"/>
      <c r="I20" s="7"/>
      <c r="L20" s="12"/>
    </row>
    <row r="21" customFormat="false" ht="14.25" hidden="false" customHeight="false" outlineLevel="0" collapsed="false">
      <c r="A21" s="7" t="n">
        <v>19</v>
      </c>
      <c r="B21" s="7"/>
      <c r="C21" s="7"/>
      <c r="D21" s="7"/>
      <c r="F21" s="7" t="n">
        <v>19</v>
      </c>
      <c r="G21" s="7"/>
      <c r="H21" s="7"/>
      <c r="I21" s="7"/>
      <c r="L21" s="12"/>
    </row>
    <row r="22" customFormat="false" ht="14.25" hidden="false" customHeight="false" outlineLevel="0" collapsed="false">
      <c r="A22" s="7" t="n">
        <v>20</v>
      </c>
      <c r="B22" s="7"/>
      <c r="C22" s="7"/>
      <c r="D22" s="7"/>
      <c r="F22" s="7" t="n">
        <v>20</v>
      </c>
      <c r="G22" s="7"/>
      <c r="H22" s="7"/>
      <c r="I22" s="7"/>
      <c r="L22" s="12"/>
    </row>
    <row r="23" customFormat="false" ht="14.25" hidden="false" customHeight="false" outlineLevel="0" collapsed="false">
      <c r="A23" s="7" t="n">
        <v>21</v>
      </c>
      <c r="B23" s="7"/>
      <c r="C23" s="7"/>
      <c r="D23" s="7"/>
      <c r="F23" s="7" t="n">
        <v>21</v>
      </c>
      <c r="G23" s="7"/>
      <c r="H23" s="7"/>
      <c r="I23" s="7"/>
      <c r="L23" s="12"/>
    </row>
    <row r="24" customFormat="false" ht="14.25" hidden="false" customHeight="false" outlineLevel="0" collapsed="false">
      <c r="A24" s="7" t="n">
        <v>22</v>
      </c>
      <c r="B24" s="7"/>
      <c r="C24" s="7"/>
      <c r="D24" s="7"/>
      <c r="F24" s="7" t="n">
        <v>22</v>
      </c>
      <c r="G24" s="7"/>
      <c r="H24" s="7"/>
      <c r="I24" s="7"/>
      <c r="L24" s="12"/>
    </row>
    <row r="25" customFormat="false" ht="14.25" hidden="false" customHeight="false" outlineLevel="0" collapsed="false">
      <c r="A25" s="7" t="n">
        <v>23</v>
      </c>
      <c r="B25" s="7"/>
      <c r="C25" s="7"/>
      <c r="D25" s="7"/>
      <c r="F25" s="7" t="n">
        <v>23</v>
      </c>
      <c r="G25" s="7"/>
      <c r="H25" s="7"/>
      <c r="I25" s="7"/>
      <c r="L25" s="12"/>
    </row>
    <row r="26" customFormat="false" ht="14.25" hidden="false" customHeight="false" outlineLevel="0" collapsed="false">
      <c r="A26" s="7" t="n">
        <v>24</v>
      </c>
      <c r="B26" s="7"/>
      <c r="C26" s="7"/>
      <c r="D26" s="7"/>
      <c r="F26" s="7" t="n">
        <v>24</v>
      </c>
      <c r="G26" s="7"/>
      <c r="H26" s="7"/>
      <c r="I26" s="7"/>
      <c r="L26" s="12"/>
    </row>
    <row r="27" customFormat="false" ht="14.25" hidden="false" customHeight="false" outlineLevel="0" collapsed="false">
      <c r="A27" s="7" t="n">
        <v>25</v>
      </c>
      <c r="B27" s="7"/>
      <c r="C27" s="7"/>
      <c r="D27" s="7"/>
      <c r="F27" s="7" t="n">
        <v>25</v>
      </c>
      <c r="G27" s="7"/>
      <c r="H27" s="7"/>
      <c r="I27" s="7"/>
      <c r="L27" s="12"/>
    </row>
    <row r="28" customFormat="false" ht="14.25" hidden="false" customHeight="false" outlineLevel="0" collapsed="false">
      <c r="A28" s="7"/>
      <c r="B28" s="3" t="s">
        <v>12</v>
      </c>
      <c r="C28" s="3" t="n">
        <f aca="false">SUM(C3:C27)</f>
        <v>0</v>
      </c>
      <c r="D28" s="3" t="n">
        <f aca="false">SUM(D3:D27)</f>
        <v>0</v>
      </c>
      <c r="F28" s="7"/>
      <c r="G28" s="3" t="s">
        <v>12</v>
      </c>
      <c r="H28" s="3" t="n">
        <f aca="false">SUM(H3:H27)</f>
        <v>0</v>
      </c>
      <c r="I28" s="3" t="n">
        <f aca="false">SUM(I3:I27)</f>
        <v>0</v>
      </c>
      <c r="J28" s="5"/>
      <c r="L28" s="12"/>
    </row>
    <row r="29" customFormat="false" ht="14.25" hidden="false" customHeight="false" outlineLevel="0" collapsed="false">
      <c r="L29" s="12"/>
    </row>
    <row r="30" customFormat="false" ht="14.25" hidden="false" customHeight="false" outlineLevel="0" collapsed="false">
      <c r="L30" s="12"/>
    </row>
    <row r="31" customFormat="false" ht="14.25" hidden="false" customHeight="false" outlineLevel="0" collapsed="false">
      <c r="M31" s="17"/>
    </row>
    <row r="32" customFormat="false" ht="14.25" hidden="false" customHeight="false" outlineLevel="0" collapsed="false">
      <c r="M32" s="17"/>
    </row>
    <row r="37" customFormat="false" ht="14.25" hidden="false" customHeight="false" outlineLevel="0" collapsed="false">
      <c r="N37" s="17"/>
    </row>
  </sheetData>
  <mergeCells count="6">
    <mergeCell ref="A1:D1"/>
    <mergeCell ref="F1:I1"/>
    <mergeCell ref="L1:O1"/>
    <mergeCell ref="L8:O8"/>
    <mergeCell ref="L16:O16"/>
    <mergeCell ref="L17:O1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U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5" activeCellId="0" sqref="C5"/>
    </sheetView>
  </sheetViews>
  <sheetFormatPr defaultColWidth="8.59765625" defaultRowHeight="14.25" customHeight="false" zeroHeight="false" outlineLevelRow="0" outlineLevelCol="0"/>
  <cols>
    <col collapsed="false" customWidth="true" hidden="false" outlineLevel="0" max="1" min="1" style="0" width="4.11"/>
    <col collapsed="false" customWidth="true" hidden="false" outlineLevel="0" max="2" min="2" style="0" width="36"/>
    <col collapsed="false" customWidth="true" hidden="false" outlineLevel="0" max="3" min="3" style="0" width="12.78"/>
    <col collapsed="false" customWidth="true" hidden="false" outlineLevel="0" max="4" min="4" style="0" width="16.45"/>
    <col collapsed="false" customWidth="true" hidden="false" outlineLevel="0" max="5" min="5" style="0" width="16.33"/>
    <col collapsed="false" customWidth="true" hidden="false" outlineLevel="0" max="6" min="6" style="0" width="21"/>
    <col collapsed="false" customWidth="true" hidden="false" outlineLevel="0" max="7" min="7" style="0" width="23.45"/>
    <col collapsed="false" customWidth="true" hidden="false" outlineLevel="0" max="8" min="8" style="0" width="23.33"/>
    <col collapsed="false" customWidth="true" hidden="false" outlineLevel="0" max="9" min="9" style="0" width="18.67"/>
    <col collapsed="false" customWidth="true" hidden="false" outlineLevel="0" max="10" min="10" style="0" width="22.56"/>
  </cols>
  <sheetData>
    <row r="1" customFormat="false" ht="31.3" hidden="false" customHeight="false" outlineLevel="0" collapsed="false">
      <c r="B1" s="18" t="s">
        <v>11</v>
      </c>
      <c r="C1" s="18"/>
      <c r="D1" s="18"/>
      <c r="E1" s="18"/>
      <c r="G1" s="19" t="s">
        <v>13</v>
      </c>
      <c r="H1" s="20" t="s">
        <v>14</v>
      </c>
      <c r="I1" s="21" t="s">
        <v>15</v>
      </c>
    </row>
    <row r="2" customFormat="false" ht="15.75" hidden="false" customHeight="false" outlineLevel="0" collapsed="false">
      <c r="B2" s="3" t="s">
        <v>16</v>
      </c>
      <c r="C2" s="22"/>
      <c r="G2" s="23" t="s">
        <v>17</v>
      </c>
      <c r="H2" s="24" t="n">
        <v>0.85</v>
      </c>
      <c r="I2" s="25" t="n">
        <f aca="false">C2*H2</f>
        <v>0</v>
      </c>
    </row>
    <row r="3" customFormat="false" ht="15.75" hidden="false" customHeight="false" outlineLevel="0" collapsed="false">
      <c r="B3" s="3" t="s">
        <v>18</v>
      </c>
      <c r="C3" s="22"/>
      <c r="G3" s="23" t="s">
        <v>19</v>
      </c>
      <c r="H3" s="24" t="n">
        <v>0.8</v>
      </c>
      <c r="I3" s="25" t="n">
        <f aca="false">C2*H3</f>
        <v>0</v>
      </c>
    </row>
    <row r="4" customFormat="false" ht="15.75" hidden="false" customHeight="false" outlineLevel="0" collapsed="false">
      <c r="B4" s="3" t="s">
        <v>20</v>
      </c>
      <c r="C4" s="22"/>
      <c r="G4" s="23" t="s">
        <v>21</v>
      </c>
      <c r="H4" s="24" t="n">
        <v>0.75</v>
      </c>
      <c r="I4" s="25" t="n">
        <f aca="false">C2*H4</f>
        <v>0</v>
      </c>
    </row>
    <row r="5" customFormat="false" ht="15" hidden="false" customHeight="false" outlineLevel="0" collapsed="false">
      <c r="B5" s="3" t="s">
        <v>22</v>
      </c>
      <c r="C5" s="22"/>
    </row>
    <row r="6" customFormat="false" ht="15" hidden="false" customHeight="false" outlineLevel="0" collapsed="false">
      <c r="B6" s="3" t="s">
        <v>12</v>
      </c>
      <c r="C6" s="26" t="n">
        <f aca="false">C3+C5</f>
        <v>0</v>
      </c>
    </row>
    <row r="7" customFormat="false" ht="9" hidden="false" customHeight="true" outlineLevel="0" collapsed="false"/>
    <row r="8" customFormat="false" ht="24.45" hidden="false" customHeight="false" outlineLevel="0" collapsed="false">
      <c r="B8" s="27" t="s">
        <v>23</v>
      </c>
      <c r="C8" s="28" t="b">
        <f aca="false">IF(C6&gt;500000,"75",IF(C6&gt;250000,"80",IF(C6&gt;1,"85")))</f>
        <v>0</v>
      </c>
    </row>
    <row r="9" customFormat="false" ht="10.5" hidden="false" customHeight="true" outlineLevel="0" collapsed="false">
      <c r="B9" s="29"/>
      <c r="C9" s="30"/>
    </row>
    <row r="10" customFormat="false" ht="24.45" hidden="false" customHeight="false" outlineLevel="0" collapsed="false">
      <c r="B10" s="27" t="s">
        <v>24</v>
      </c>
      <c r="C10" s="30"/>
    </row>
    <row r="11" customFormat="false" ht="24.45" hidden="false" customHeight="false" outlineLevel="0" collapsed="false">
      <c r="B11" s="31"/>
      <c r="C11" s="30"/>
    </row>
    <row r="12" customFormat="false" ht="24.45" hidden="false" customHeight="false" outlineLevel="0" collapsed="false">
      <c r="B12" s="32" t="b">
        <f aca="false">IF(C6&gt;500000,"RFSL LIGHT (BULLET)",IF(C6&gt;250000,"RFSL LIGHT STAR (BULLET) -    RFSL LIGHT (BULLET)",IF(C6&gt;1,"RFSL LIGHT PLUS( BULLET) -    RFSL LIGHT STAR (BULLET) -    RFSL LIGHT (BULLET)-   RFSL RING PLUS (BULLET)")))</f>
        <v>0</v>
      </c>
      <c r="C12" s="32"/>
      <c r="D12" s="32"/>
      <c r="E12" s="32"/>
      <c r="F12" s="32"/>
      <c r="G12" s="32"/>
      <c r="H12" s="32"/>
      <c r="I12" s="32"/>
      <c r="J12" s="32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customFormat="false" ht="14.25" hidden="false" customHeight="true" outlineLevel="0" collapsed="false">
      <c r="B13" s="33"/>
      <c r="C13" s="34"/>
      <c r="D13" s="34"/>
      <c r="E13" s="34"/>
      <c r="F13" s="34"/>
      <c r="G13" s="34"/>
      <c r="H13" s="34"/>
      <c r="I13" s="34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customFormat="false" ht="15" hidden="false" customHeight="false" outlineLevel="0" collapsed="false">
      <c r="B14" s="35" t="s">
        <v>25</v>
      </c>
      <c r="C14" s="35"/>
      <c r="D14" s="35"/>
      <c r="E14" s="35"/>
      <c r="F14" s="35"/>
    </row>
    <row r="15" customFormat="false" ht="27" hidden="false" customHeight="true" outlineLevel="0" collapsed="false">
      <c r="B15" s="33"/>
      <c r="C15" s="34"/>
      <c r="D15" s="34"/>
      <c r="E15" s="34"/>
      <c r="F15" s="34"/>
    </row>
    <row r="16" customFormat="false" ht="24.45" hidden="false" customHeight="false" outlineLevel="0" collapsed="false">
      <c r="B16" s="32" t="b">
        <f aca="false">IF(C6&gt;500000,"RFSL SPARK(MONTHLY)",IF(C6&gt;250000,"RFSL SPARK(MONTHLY) -    RFSL BLOOM STAR",IF(C6&gt;1,"RFSL SPARK(MONTHLY) -    RFSL BLOOM STAR -    RFSL BLOOM PLUS")))</f>
        <v>0</v>
      </c>
      <c r="C16" s="32"/>
      <c r="D16" s="32"/>
      <c r="E16" s="32"/>
      <c r="F16" s="32"/>
      <c r="G16" s="32"/>
      <c r="H16" s="32"/>
      <c r="I16" s="32"/>
      <c r="J16" s="32"/>
    </row>
    <row r="17" customFormat="false" ht="15" hidden="false" customHeight="true" outlineLevel="0" collapsed="false">
      <c r="B17" s="29"/>
      <c r="C17" s="30"/>
    </row>
    <row r="18" customFormat="false" ht="14.25" hidden="false" customHeight="false" outlineLevel="0" collapsed="false">
      <c r="B18" s="36" t="s">
        <v>26</v>
      </c>
      <c r="C18" s="7"/>
      <c r="D18" s="37" t="s">
        <v>27</v>
      </c>
      <c r="E18" s="37" t="s">
        <v>28</v>
      </c>
      <c r="F18" s="37" t="s">
        <v>29</v>
      </c>
      <c r="G18" s="37" t="s">
        <v>30</v>
      </c>
      <c r="H18" s="37" t="s">
        <v>31</v>
      </c>
      <c r="I18" s="37" t="s">
        <v>32</v>
      </c>
      <c r="J18" s="37" t="s">
        <v>33</v>
      </c>
    </row>
    <row r="19" customFormat="false" ht="14.25" hidden="false" customHeight="false" outlineLevel="0" collapsed="false">
      <c r="B19" s="3" t="s">
        <v>34</v>
      </c>
      <c r="C19" s="7"/>
      <c r="D19" s="3" t="n">
        <v>83</v>
      </c>
      <c r="E19" s="3" t="n">
        <v>78</v>
      </c>
      <c r="F19" s="3" t="n">
        <v>73</v>
      </c>
      <c r="G19" s="3" t="n">
        <v>75</v>
      </c>
      <c r="H19" s="3" t="n">
        <v>70</v>
      </c>
      <c r="I19" s="3" t="n">
        <v>68</v>
      </c>
      <c r="J19" s="38" t="n">
        <v>80</v>
      </c>
    </row>
    <row r="20" customFormat="false" ht="14.25" hidden="false" customHeight="false" outlineLevel="0" collapsed="false">
      <c r="B20" s="3" t="s">
        <v>35</v>
      </c>
      <c r="C20" s="39"/>
      <c r="D20" s="40" t="e">
        <f aca="false">$C$6/($C$2*D19%)</f>
        <v>#DIV/0!</v>
      </c>
      <c r="E20" s="40" t="e">
        <f aca="false">$C$6/($C$2*E19%)</f>
        <v>#DIV/0!</v>
      </c>
      <c r="F20" s="40" t="e">
        <f aca="false">$C$6/($C$2*F19%)</f>
        <v>#DIV/0!</v>
      </c>
      <c r="G20" s="40" t="e">
        <f aca="false">$C$6/($C$2*G19%)</f>
        <v>#DIV/0!</v>
      </c>
      <c r="H20" s="40" t="e">
        <f aca="false">$C$6/($C$2*H19%)</f>
        <v>#DIV/0!</v>
      </c>
      <c r="I20" s="40" t="e">
        <f aca="false">$C$6/($C$2*I19%)</f>
        <v>#DIV/0!</v>
      </c>
      <c r="J20" s="40" t="e">
        <f aca="false">$C$6/($C$2*J19%)</f>
        <v>#DIV/0!</v>
      </c>
    </row>
    <row r="22" customFormat="false" ht="14.25" hidden="false" customHeight="false" outlineLevel="0" collapsed="false">
      <c r="B22" s="41" t="s">
        <v>36</v>
      </c>
      <c r="C22" s="41"/>
      <c r="D22" s="40" t="e">
        <f aca="false">D20-$C$4</f>
        <v>#DIV/0!</v>
      </c>
      <c r="E22" s="40" t="e">
        <f aca="false">E20-$C$4</f>
        <v>#DIV/0!</v>
      </c>
      <c r="F22" s="40" t="e">
        <f aca="false">F20-$C$4</f>
        <v>#DIV/0!</v>
      </c>
      <c r="G22" s="40" t="e">
        <f aca="false">G20-$C$4</f>
        <v>#DIV/0!</v>
      </c>
      <c r="H22" s="40" t="e">
        <f aca="false">H20-$C$4</f>
        <v>#DIV/0!</v>
      </c>
      <c r="I22" s="40" t="e">
        <f aca="false">I20-$C$4</f>
        <v>#DIV/0!</v>
      </c>
      <c r="J22" s="40" t="e">
        <f aca="false">J20-$C$4</f>
        <v>#DIV/0!</v>
      </c>
    </row>
    <row r="24" customFormat="false" ht="14.25" hidden="false" customHeight="false" outlineLevel="0" collapsed="false">
      <c r="E24" s="42"/>
      <c r="F24" s="42"/>
      <c r="G24" s="42"/>
      <c r="H24" s="42"/>
      <c r="I24" s="42"/>
    </row>
  </sheetData>
  <mergeCells count="5">
    <mergeCell ref="B1:E1"/>
    <mergeCell ref="B12:J12"/>
    <mergeCell ref="B14:F14"/>
    <mergeCell ref="B16:J16"/>
    <mergeCell ref="B22:C2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4" activeCellId="0" sqref="E4"/>
    </sheetView>
  </sheetViews>
  <sheetFormatPr defaultColWidth="8.59765625" defaultRowHeight="14.25" customHeight="false" zeroHeight="false" outlineLevelRow="0" outlineLevelCol="0"/>
  <cols>
    <col collapsed="false" customWidth="true" hidden="false" outlineLevel="0" max="1" min="1" style="0" width="4.11"/>
    <col collapsed="false" customWidth="true" hidden="false" outlineLevel="0" max="2" min="2" style="0" width="46.67"/>
    <col collapsed="false" customWidth="true" hidden="false" outlineLevel="0" max="3" min="3" style="0" width="12.78"/>
    <col collapsed="false" customWidth="true" hidden="false" outlineLevel="0" max="4" min="4" style="0" width="16.45"/>
    <col collapsed="false" customWidth="true" hidden="false" outlineLevel="0" max="5" min="5" style="0" width="16.33"/>
    <col collapsed="false" customWidth="true" hidden="false" outlineLevel="0" max="6" min="6" style="0" width="21"/>
    <col collapsed="false" customWidth="true" hidden="false" outlineLevel="0" max="7" min="7" style="0" width="23.45"/>
    <col collapsed="false" customWidth="true" hidden="false" outlineLevel="0" max="8" min="8" style="0" width="23.33"/>
    <col collapsed="false" customWidth="true" hidden="false" outlineLevel="0" max="9" min="9" style="0" width="18.67"/>
  </cols>
  <sheetData>
    <row r="1" customFormat="false" ht="31.3" hidden="false" customHeight="false" outlineLevel="0" collapsed="false">
      <c r="B1" s="16" t="s">
        <v>11</v>
      </c>
      <c r="C1" s="16"/>
      <c r="D1" s="16"/>
      <c r="E1" s="16"/>
      <c r="G1" s="19" t="s">
        <v>13</v>
      </c>
      <c r="H1" s="20" t="s">
        <v>14</v>
      </c>
      <c r="I1" s="21" t="s">
        <v>15</v>
      </c>
    </row>
    <row r="2" customFormat="false" ht="15.75" hidden="false" customHeight="false" outlineLevel="0" collapsed="false">
      <c r="B2" s="3" t="s">
        <v>16</v>
      </c>
      <c r="C2" s="22"/>
      <c r="G2" s="23" t="s">
        <v>17</v>
      </c>
      <c r="H2" s="24" t="n">
        <v>0.85</v>
      </c>
      <c r="I2" s="25" t="n">
        <f aca="false">C2*H2</f>
        <v>0</v>
      </c>
    </row>
    <row r="3" customFormat="false" ht="15.75" hidden="false" customHeight="false" outlineLevel="0" collapsed="false">
      <c r="B3" s="3" t="s">
        <v>37</v>
      </c>
      <c r="C3" s="22"/>
      <c r="G3" s="23" t="s">
        <v>19</v>
      </c>
      <c r="H3" s="24" t="n">
        <v>0.8</v>
      </c>
      <c r="I3" s="25" t="n">
        <f aca="false">C2*H3</f>
        <v>0</v>
      </c>
    </row>
    <row r="4" customFormat="false" ht="15.75" hidden="false" customHeight="false" outlineLevel="0" collapsed="false">
      <c r="B4" s="3" t="s">
        <v>20</v>
      </c>
      <c r="C4" s="22"/>
      <c r="G4" s="23" t="s">
        <v>21</v>
      </c>
      <c r="H4" s="24" t="n">
        <v>0.75</v>
      </c>
      <c r="I4" s="25" t="n">
        <f aca="false">C2*H4</f>
        <v>0</v>
      </c>
    </row>
    <row r="5" customFormat="false" ht="15" hidden="true" customHeight="false" outlineLevel="0" collapsed="false">
      <c r="B5" s="3" t="s">
        <v>22</v>
      </c>
      <c r="C5" s="22"/>
    </row>
    <row r="6" customFormat="false" ht="15" hidden="false" customHeight="false" outlineLevel="0" collapsed="false">
      <c r="B6" s="3" t="s">
        <v>12</v>
      </c>
      <c r="C6" s="26" t="n">
        <f aca="false">C3+C5</f>
        <v>0</v>
      </c>
    </row>
    <row r="8" customFormat="false" ht="24.45" hidden="true" customHeight="false" outlineLevel="0" collapsed="false">
      <c r="B8" s="27" t="s">
        <v>23</v>
      </c>
      <c r="C8" s="28" t="b">
        <f aca="false">IF(C6&gt;500000,"75",IF(C6&gt;250000,"80",IF(C6&gt;1,"85")))</f>
        <v>0</v>
      </c>
    </row>
    <row r="9" customFormat="false" ht="24.45" hidden="true" customHeight="false" outlineLevel="0" collapsed="false">
      <c r="B9" s="29"/>
      <c r="C9" s="30"/>
    </row>
    <row r="10" customFormat="false" ht="14.25" hidden="true" customHeight="false" outlineLevel="0" collapsed="false">
      <c r="B10" s="36" t="s">
        <v>26</v>
      </c>
      <c r="C10" s="7"/>
      <c r="D10" s="37" t="s">
        <v>27</v>
      </c>
      <c r="E10" s="37" t="s">
        <v>28</v>
      </c>
      <c r="F10" s="37" t="s">
        <v>29</v>
      </c>
      <c r="G10" s="37" t="s">
        <v>30</v>
      </c>
      <c r="H10" s="37" t="s">
        <v>31</v>
      </c>
      <c r="I10" s="37" t="s">
        <v>32</v>
      </c>
    </row>
    <row r="11" customFormat="false" ht="14.25" hidden="true" customHeight="false" outlineLevel="0" collapsed="false">
      <c r="B11" s="3" t="s">
        <v>34</v>
      </c>
      <c r="C11" s="7"/>
      <c r="D11" s="3" t="n">
        <v>83</v>
      </c>
      <c r="E11" s="3" t="n">
        <v>78</v>
      </c>
      <c r="F11" s="3" t="n">
        <v>73</v>
      </c>
      <c r="G11" s="3" t="n">
        <v>74</v>
      </c>
      <c r="H11" s="3" t="n">
        <v>70</v>
      </c>
      <c r="I11" s="3" t="n">
        <v>68</v>
      </c>
    </row>
    <row r="12" customFormat="false" ht="14.25" hidden="true" customHeight="false" outlineLevel="0" collapsed="false">
      <c r="B12" s="3" t="s">
        <v>35</v>
      </c>
      <c r="C12" s="39"/>
      <c r="D12" s="40" t="e">
        <f aca="false">$C$6/($C$2*D11%)</f>
        <v>#DIV/0!</v>
      </c>
      <c r="E12" s="40" t="e">
        <f aca="false">$C$6/($C$2*E11%)</f>
        <v>#DIV/0!</v>
      </c>
      <c r="F12" s="40" t="e">
        <f aca="false">$C$6/($C$2*F11%)</f>
        <v>#DIV/0!</v>
      </c>
      <c r="G12" s="40" t="e">
        <f aca="false">$C$6/($C$2*G11%)</f>
        <v>#DIV/0!</v>
      </c>
      <c r="H12" s="40" t="e">
        <f aca="false">$C$6/($C$2*H11%)</f>
        <v>#DIV/0!</v>
      </c>
      <c r="I12" s="40" t="e">
        <f aca="false">$C$6/($C$2*I11%)</f>
        <v>#DIV/0!</v>
      </c>
    </row>
    <row r="13" customFormat="false" ht="14.25" hidden="true" customHeight="false" outlineLevel="0" collapsed="false"/>
    <row r="14" customFormat="false" ht="14.25" hidden="true" customHeight="false" outlineLevel="0" collapsed="false">
      <c r="B14" s="43" t="s">
        <v>36</v>
      </c>
      <c r="C14" s="43"/>
      <c r="D14" s="40" t="e">
        <f aca="false">D12-$C$4</f>
        <v>#DIV/0!</v>
      </c>
      <c r="E14" s="40" t="e">
        <f aca="false">E12-$C$4</f>
        <v>#DIV/0!</v>
      </c>
      <c r="F14" s="40" t="e">
        <f aca="false">F12-$C$4</f>
        <v>#DIV/0!</v>
      </c>
      <c r="G14" s="40" t="e">
        <f aca="false">G12-$C$4</f>
        <v>#DIV/0!</v>
      </c>
      <c r="H14" s="40" t="e">
        <f aca="false">H12-$C$4</f>
        <v>#DIV/0!</v>
      </c>
      <c r="I14" s="40" t="e">
        <f aca="false">I12-$C$4</f>
        <v>#DIV/0!</v>
      </c>
    </row>
    <row r="15" customFormat="false" ht="14.25" hidden="true" customHeight="false" outlineLevel="0" collapsed="false"/>
    <row r="16" customFormat="false" ht="14.25" hidden="true" customHeight="false" outlineLevel="0" collapsed="false">
      <c r="E16" s="42"/>
      <c r="F16" s="42"/>
      <c r="G16" s="42"/>
      <c r="H16" s="42"/>
      <c r="I16" s="42"/>
    </row>
    <row r="17" customFormat="false" ht="19.7" hidden="false" customHeight="false" outlineLevel="0" collapsed="false">
      <c r="B17" s="44" t="s">
        <v>38</v>
      </c>
      <c r="C17" s="44"/>
      <c r="D17" s="45" t="n">
        <f aca="false">C6-($C$2*$C$8%)*$C$4</f>
        <v>0</v>
      </c>
      <c r="E17" s="42"/>
      <c r="F17" s="42"/>
      <c r="G17" s="42"/>
      <c r="H17" s="42"/>
      <c r="I17" s="42"/>
    </row>
    <row r="18" customFormat="false" ht="19.7" hidden="false" customHeight="false" outlineLevel="0" collapsed="false">
      <c r="B18" s="46" t="s">
        <v>39</v>
      </c>
      <c r="C18" s="46"/>
      <c r="D18" s="46"/>
      <c r="E18" s="42"/>
      <c r="F18" s="42"/>
      <c r="G18" s="42"/>
      <c r="H18" s="42"/>
      <c r="I18" s="42"/>
    </row>
    <row r="19" customFormat="false" ht="19.7" hidden="false" customHeight="false" outlineLevel="0" collapsed="false">
      <c r="B19" s="44" t="s">
        <v>35</v>
      </c>
      <c r="C19" s="44"/>
      <c r="D19" s="47" t="e">
        <f aca="false">C6/(C2*C8%)-C4</f>
        <v>#DIV/0!</v>
      </c>
    </row>
  </sheetData>
  <mergeCells count="5">
    <mergeCell ref="B1:E1"/>
    <mergeCell ref="B14:C14"/>
    <mergeCell ref="B17:C17"/>
    <mergeCell ref="B18:D18"/>
    <mergeCell ref="B19:C1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8" activeCellId="0" sqref="I8"/>
    </sheetView>
  </sheetViews>
  <sheetFormatPr defaultColWidth="8.59765625" defaultRowHeight="14.25" customHeight="false" zeroHeight="false" outlineLevelRow="0" outlineLevelCol="0"/>
  <cols>
    <col collapsed="false" customWidth="true" hidden="false" outlineLevel="0" max="1" min="1" style="0" width="35.89"/>
    <col collapsed="false" customWidth="true" hidden="false" outlineLevel="0" max="3" min="2" style="0" width="19.45"/>
    <col collapsed="false" customWidth="true" hidden="false" outlineLevel="0" max="4" min="4" style="0" width="16.33"/>
  </cols>
  <sheetData>
    <row r="1" customFormat="false" ht="22.05" hidden="false" customHeight="false" outlineLevel="0" collapsed="false">
      <c r="A1" s="18" t="s">
        <v>11</v>
      </c>
      <c r="B1" s="18"/>
      <c r="C1" s="18"/>
      <c r="D1" s="18"/>
      <c r="E1" s="18"/>
    </row>
    <row r="2" customFormat="false" ht="17.35" hidden="false" customHeight="false" outlineLevel="0" collapsed="false">
      <c r="A2" s="48" t="s">
        <v>22</v>
      </c>
      <c r="B2" s="49"/>
      <c r="C2" s="50"/>
      <c r="D2" s="51" t="s">
        <v>40</v>
      </c>
    </row>
    <row r="3" customFormat="false" ht="17.35" hidden="false" customHeight="false" outlineLevel="0" collapsed="false">
      <c r="A3" s="48" t="s">
        <v>41</v>
      </c>
      <c r="B3" s="52" t="n">
        <v>0.005</v>
      </c>
      <c r="C3" s="52"/>
      <c r="D3" s="53" t="str">
        <f aca="false">IF(B4=FALSE(),"0",(B4-B2))</f>
        <v>0</v>
      </c>
    </row>
    <row r="4" customFormat="false" ht="17.35" hidden="false" customHeight="false" outlineLevel="0" collapsed="false">
      <c r="A4" s="48" t="s">
        <v>42</v>
      </c>
      <c r="B4" s="54" t="n">
        <f aca="false">IF(B2&gt;=100000,B2/(1-B3))</f>
        <v>0</v>
      </c>
      <c r="C4" s="52"/>
      <c r="D4" s="53" t="n">
        <f aca="false">IF(B4=FALSE(),B2,B4)</f>
        <v>0</v>
      </c>
    </row>
    <row r="5" customFormat="false" ht="14.25" hidden="false" customHeight="false" outlineLevel="0" collapsed="false">
      <c r="H5" s="55"/>
    </row>
    <row r="6" customFormat="false" ht="17.35" hidden="false" customHeight="false" outlineLevel="0" collapsed="false">
      <c r="B6" s="51" t="s">
        <v>39</v>
      </c>
    </row>
    <row r="7" customFormat="false" ht="14.25" hidden="false" customHeight="false" outlineLevel="0" collapsed="false">
      <c r="A7" s="56"/>
    </row>
    <row r="8" customFormat="false" ht="17.35" hidden="false" customHeight="false" outlineLevel="0" collapsed="false">
      <c r="A8" s="48" t="s">
        <v>42</v>
      </c>
      <c r="B8" s="49"/>
      <c r="C8" s="57"/>
      <c r="D8" s="51" t="s">
        <v>40</v>
      </c>
    </row>
    <row r="9" customFormat="false" ht="17.35" hidden="false" customHeight="false" outlineLevel="0" collapsed="false">
      <c r="A9" s="48" t="s">
        <v>41</v>
      </c>
      <c r="B9" s="52" t="n">
        <v>0.005</v>
      </c>
      <c r="C9" s="52"/>
      <c r="D9" s="53" t="str">
        <f aca="false">IF(B8&lt;100000,"0",B8*B9)</f>
        <v>0</v>
      </c>
    </row>
    <row r="10" customFormat="false" ht="17.35" hidden="false" customHeight="false" outlineLevel="0" collapsed="false">
      <c r="A10" s="48" t="s">
        <v>43</v>
      </c>
      <c r="B10" s="7"/>
      <c r="C10" s="52"/>
      <c r="D10" s="53" t="n">
        <f aca="false">B8-D9</f>
        <v>0</v>
      </c>
    </row>
  </sheetData>
  <mergeCells count="1">
    <mergeCell ref="A1:E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LibreOffice/26.2.3.2$Linux_X86_64 LibreOffice_project/d4d5ed47b6084125f28d269a5650105d54dde034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KLM</dc:creator>
  <dc:description/>
  <dc:language>en-US</dc:language>
  <cp:lastModifiedBy/>
  <dcterms:modified xsi:type="dcterms:W3CDTF">2026-05-30T01:57:53Z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